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\Kingmakers Dropbox\3. KM Operations\1. Proposition Fulfilment\1. Leadership\ESP SOPs\"/>
    </mc:Choice>
  </mc:AlternateContent>
  <xr:revisionPtr revIDLastSave="0" documentId="13_ncr:1_{E36D137A-6036-4931-AC6F-C626FB59C3F9}" xr6:coauthVersionLast="47" xr6:coauthVersionMax="47" xr10:uidLastSave="{00000000-0000-0000-0000-000000000000}"/>
  <workbookProtection workbookAlgorithmName="SHA-512" workbookHashValue="AOz3gJj2LSju/fL624QnZMYTzhA5gO/OHDipxVihhUfCNu8pkA6xqfGBbdminBPo2xKZbN7sD9c9BdM+tNfI2Q==" workbookSaltValue="KkrS8Xj25l2U4rcc1YaQ8A==" workbookSpinCount="100000" lockStructure="1"/>
  <bookViews>
    <workbookView xWindow="90" yWindow="60" windowWidth="24540" windowHeight="15420" xr2:uid="{73216003-39CB-465C-B457-BFF53C8901BB}"/>
  </bookViews>
  <sheets>
    <sheet name="Cover" sheetId="2" r:id="rId1"/>
    <sheet name="Vision Dashboard" sheetId="1" r:id="rId2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32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32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Acquisitions" localSheetId="0">#REF!</definedName>
    <definedName name="Acquisitions">#REF!</definedName>
    <definedName name="Advised" localSheetId="0">#REF!</definedName>
    <definedName name="Advised">#REF!</definedName>
    <definedName name="Apost">#REF!</definedName>
    <definedName name="Approval_Date">#REF!</definedName>
    <definedName name="Audit_Date">#REF!</definedName>
    <definedName name="Auditors_Address1">#REF!</definedName>
    <definedName name="Auditors_Address2">#REF!</definedName>
    <definedName name="Auditors_Address3">#REF!</definedName>
    <definedName name="Auditors_Address4">#REF!</definedName>
    <definedName name="Auditors_Address5">#REF!</definedName>
    <definedName name="Auditors_Name">#REF!</definedName>
    <definedName name="Auditors_Type">#REF!</definedName>
    <definedName name="BalTest_Abbreviated.balance.sheet.foot.totals">#REF!,#REF!</definedName>
    <definedName name="BalTest_Abbreviated.balance.sheet.foot.totals.Comparatives">#REF!,#REF!</definedName>
    <definedName name="BalTest_Balance.sheet.foot.totals">#REF!,#REF!</definedName>
    <definedName name="BalTest_Balance.sheet.foot.totals.Comparatives">#REF!,#REF!</definedName>
    <definedName name="BalTest_Capital.redemption.reserve.brought.forward.IfVisible" localSheetId="0">#REF!,#REF!</definedName>
    <definedName name="BalTest_Capital.redemption.reserve.brought.forward.IfVisible">#REF!,#REF!</definedName>
    <definedName name="BalTest_Cash.flow.foot.totals">#REF!,#REF!</definedName>
    <definedName name="BalTest_Cash.flow.foot.totals.Comparatives">#REF!,#REF!</definedName>
    <definedName name="BalTest_Deferred.tax.brought.forward.IfVisible" localSheetId="0">#REF!,#REF!</definedName>
    <definedName name="BalTest_Deferred.tax.brought.forward.IfVisible">#REF!,#REF!</definedName>
    <definedName name="BalTest_Fixed.assets.brought.forward.IfVisible">#REF!,#REF!</definedName>
    <definedName name="BalTest_Intangible.fixed.assets.brought.forward.IfVisible">#REF!,#REF!</definedName>
    <definedName name="BalTest_Investments.brought.forward">#REF!,#REF!</definedName>
    <definedName name="BalTest_Investments.brought.forward.IfVisible">#REF!,#REF!</definedName>
    <definedName name="BalTest_PL.compared.with.DetailPL" localSheetId="0">#REF!,#REF!</definedName>
    <definedName name="BalTest_PL.compared.with.DetailPL">#REF!,#REF!</definedName>
    <definedName name="BalTest_PL.compared.with.DetailPL.Comparatives" localSheetId="0">#REF!,#REF!</definedName>
    <definedName name="BalTest_PL.compared.with.DetailPL.Comparatives">#REF!,#REF!</definedName>
    <definedName name="BalTest_Profit.and.loss.account.brought.forward.IfVisible" localSheetId="0">#REF!,#REF!</definedName>
    <definedName name="BalTest_Profit.and.loss.account.brought.forward.IfVisible">#REF!,#REF!</definedName>
    <definedName name="BalTest_Revaluation.reserve.brought.forward.IfVisible" localSheetId="0">#REF!,#REF!</definedName>
    <definedName name="BalTest_Revaluation.reserve.brought.forward.IfVisible">#REF!,#REF!</definedName>
    <definedName name="BalTest_Share.capital.brought.forward.IfVisible" localSheetId="0">#REF!,#REF!</definedName>
    <definedName name="BalTest_Share.capital.brought.forward.IfVisible">#REF!,#REF!</definedName>
    <definedName name="BalTest_Share.premium.brought.forward.IfVisible" localSheetId="0">#REF!,#REF!</definedName>
    <definedName name="BalTest_Share.premium.brought.forward.IfVisible">#REF!,#REF!</definedName>
    <definedName name="BalTest_Total.equity" localSheetId="0">#REF!,#REF!</definedName>
    <definedName name="BalTest_Total.equity">#REF!,#REF!</definedName>
    <definedName name="BalTest_Total.equity.Comparative" localSheetId="0">#REF!,#REF!</definedName>
    <definedName name="BalTest_Total.equity.Comparative">#REF!,#REF!</definedName>
    <definedName name="BalTest_Trial.balance.foot.total">#REF!</definedName>
    <definedName name="BalTest_Trial.balance.foot.total.Comparative">#REF!</definedName>
    <definedName name="BasicRateBand" localSheetId="0">#REF!</definedName>
    <definedName name="BasicRateBand">#REF!</definedName>
    <definedName name="BCM" localSheetId="0">#REF!</definedName>
    <definedName name="BCM">#REF!</definedName>
    <definedName name="BSAuditExemptionText">#REF!</definedName>
    <definedName name="Business_Year_Start" localSheetId="0">#REF!</definedName>
    <definedName name="Business_Year_Start">#REF!</definedName>
    <definedName name="CBWorkbookPriority" hidden="1">-125470832</definedName>
    <definedName name="Company_Name" localSheetId="0" hidden="1">#REF!</definedName>
    <definedName name="Company_Name" hidden="1">#REF!</definedName>
    <definedName name="Comparative_Period" localSheetId="0" hidden="1">#REF!</definedName>
    <definedName name="Comparative_Period" hidden="1">#REF!</definedName>
    <definedName name="ComparativePreviousPeriodEnding" localSheetId="0" hidden="1">#REF!</definedName>
    <definedName name="ComparativePreviousPeriodEnding" hidden="1">#REF!</definedName>
    <definedName name="COMPDATE" localSheetId="0">TEXT(Cover!Comparative_Period,"d mmmm yyyy")</definedName>
    <definedName name="COMPDATE">TEXT(Comparative_Period,"d mmmm yyyy")</definedName>
    <definedName name="CompYear" localSheetId="0" hidden="1">#REF!</definedName>
    <definedName name="CompYear" hidden="1">#REF!</definedName>
    <definedName name="CorporationTaxRate" localSheetId="0">#REF!</definedName>
    <definedName name="CorporationTaxRate">#REF!</definedName>
    <definedName name="CURRDATE" localSheetId="0">TEXT(Cover!Current_Period,"d mmmm yyyy")</definedName>
    <definedName name="CURRDATE">TEXT(Current_Period,"d mmmm yyyy")</definedName>
    <definedName name="CURRDAY" localSheetId="0">TEXT(Cover!Current_Period,"d mmmm")</definedName>
    <definedName name="CURRDAY">TEXT(Current_Period,"d mmmm")</definedName>
    <definedName name="Current_Period" localSheetId="0" hidden="1">#REF!</definedName>
    <definedName name="Current_Period" hidden="1">#REF!</definedName>
    <definedName name="CURRSHORT" localSheetId="0">TEXT(Cover!Current_Period,"d mmm yyyy")</definedName>
    <definedName name="CURRSHORT">TEXT(Current_Period,"d mmm yyyy")</definedName>
    <definedName name="CurrYear" localSheetId="0" hidden="1">#REF!</definedName>
    <definedName name="CurrYear" hidden="1">#REF!</definedName>
    <definedName name="Data_AutoHideIndicator">#REF!</definedName>
    <definedName name="DataCurrent">#REF!</definedName>
    <definedName name="DataStartPoint">#REF!</definedName>
    <definedName name="Dept_data" localSheetId="0">#REF!</definedName>
    <definedName name="Dept_data">#REF!</definedName>
    <definedName name="Dept_ID" localSheetId="0">#REF!</definedName>
    <definedName name="Dept_ID">#REF!</definedName>
    <definedName name="DividendAllowance" localSheetId="0">#REF!</definedName>
    <definedName name="DividendAllowance">#REF!</definedName>
    <definedName name="DividendAllowanceUsed" localSheetId="0">#REF!</definedName>
    <definedName name="DividendAllowanceUsed">#REF!</definedName>
    <definedName name="Dividends" localSheetId="0">#REF!</definedName>
    <definedName name="Dividends">#REF!</definedName>
    <definedName name="Emp_standing_data" localSheetId="0">#REF!</definedName>
    <definedName name="Emp_standing_data">#REF!</definedName>
    <definedName name="Emp_type" localSheetId="0">#REF!</definedName>
    <definedName name="Emp_type">#REF!</definedName>
    <definedName name="Employee1" localSheetId="0">#REF!</definedName>
    <definedName name="Employee1">#REF!</definedName>
    <definedName name="Employee10" localSheetId="0">#REF!</definedName>
    <definedName name="Employee10">#REF!</definedName>
    <definedName name="Employee11" localSheetId="0">#REF!</definedName>
    <definedName name="Employee11">#REF!</definedName>
    <definedName name="Employee12" localSheetId="0">#REF!</definedName>
    <definedName name="Employee12">#REF!</definedName>
    <definedName name="Employee13" localSheetId="0">#REF!</definedName>
    <definedName name="Employee13">#REF!</definedName>
    <definedName name="Employee14" localSheetId="0">#REF!</definedName>
    <definedName name="Employee14">#REF!</definedName>
    <definedName name="Employee15" localSheetId="0">#REF!</definedName>
    <definedName name="Employee15">#REF!</definedName>
    <definedName name="Employee16" localSheetId="0">#REF!</definedName>
    <definedName name="Employee16">#REF!</definedName>
    <definedName name="Employee17" localSheetId="0">#REF!</definedName>
    <definedName name="Employee17">#REF!</definedName>
    <definedName name="Employee18" localSheetId="0">#REF!</definedName>
    <definedName name="Employee18">#REF!</definedName>
    <definedName name="Employee19" localSheetId="0">#REF!</definedName>
    <definedName name="Employee19">#REF!</definedName>
    <definedName name="Employee2" localSheetId="0">#REF!</definedName>
    <definedName name="Employee2">#REF!</definedName>
    <definedName name="Employee20" localSheetId="0">#REF!</definedName>
    <definedName name="Employee20">#REF!</definedName>
    <definedName name="Employee3" localSheetId="0">#REF!</definedName>
    <definedName name="Employee3">#REF!</definedName>
    <definedName name="Employee4" localSheetId="0">#REF!</definedName>
    <definedName name="Employee4">#REF!</definedName>
    <definedName name="Employee5" localSheetId="0">#REF!</definedName>
    <definedName name="Employee5">#REF!</definedName>
    <definedName name="Employee6" localSheetId="0">#REF!</definedName>
    <definedName name="Employee6">#REF!</definedName>
    <definedName name="Employee7" localSheetId="0">#REF!</definedName>
    <definedName name="Employee7">#REF!</definedName>
    <definedName name="Employee8" localSheetId="0">#REF!</definedName>
    <definedName name="Employee8">#REF!</definedName>
    <definedName name="Employee9" localSheetId="0">#REF!</definedName>
    <definedName name="Employee9">#REF!</definedName>
    <definedName name="ExactlyOneYear" localSheetId="0" hidden="1">#REF!</definedName>
    <definedName name="ExactlyOneYear" hidden="1">#REF!</definedName>
    <definedName name="ExemptSection">"249A(1)"</definedName>
    <definedName name="FA1_Workings">#REF!</definedName>
    <definedName name="FA2_Workings">#REF!</definedName>
    <definedName name="FA3_Workings">#REF!</definedName>
    <definedName name="FATotal_Workings">#REF!</definedName>
    <definedName name="FIRSTDATE" localSheetId="0">TEXT(Cover!Comparative_Period+1,"d mmmm yyyy")</definedName>
    <definedName name="FIRSTDATE">TEXT(Comparative_Period+1,"d mmmm yyyy")</definedName>
    <definedName name="FirstDateCompYear" localSheetId="0">TEXT(Cover!ComparativePreviousPeriodEnding+1,"d mmmm yyyy")</definedName>
    <definedName name="FirstDateCompYear">TEXT(ComparativePreviousPeriodEnding+1,"d mmmm yyyy")</definedName>
    <definedName name="FIRSTDAY" localSheetId="0">TEXT(Cover!Comparative_Period+1,"d mmmm")</definedName>
    <definedName name="FIRSTDAY">TEXT(Comparative_Period+1,"d mmmm")</definedName>
    <definedName name="FIRSTSHORT" localSheetId="0">TEXT(Cover!Comparative_Period+1,"d mmm yyyy")</definedName>
    <definedName name="FIRSTSHORT">TEXT(Comparative_Period+1,"d mmm yyyy")</definedName>
    <definedName name="FP_M" localSheetId="0">#REF!</definedName>
    <definedName name="FP_M">#REF!</definedName>
    <definedName name="FUM_tab" localSheetId="0">#REF!</definedName>
    <definedName name="FUM_tab">#REF!</definedName>
    <definedName name="HigherRateBand" localSheetId="0">#REF!</definedName>
    <definedName name="HigherRateBand">#REF!</definedName>
    <definedName name="His">#REF!</definedName>
    <definedName name="idx_fum_tab" localSheetId="0">#REF!</definedName>
    <definedName name="idx_fum_tab">#REF!</definedName>
    <definedName name="idx_NIer_growth" localSheetId="0">#REF!</definedName>
    <definedName name="idx_NIer_growth">#REF!</definedName>
    <definedName name="idx_pension_growth" localSheetId="0">#REF!</definedName>
    <definedName name="idx_pension_growth">#REF!</definedName>
    <definedName name="idx_salary_growth" localSheetId="0">#REF!</definedName>
    <definedName name="idx_salary_growth">#REF!</definedName>
    <definedName name="Int_M" localSheetId="0">#REF!</definedName>
    <definedName name="Int_M">#REF!</definedName>
    <definedName name="Invest1_Workings">#REF!</definedName>
    <definedName name="Invest2_Workings">#REF!</definedName>
    <definedName name="InvestTotal_Workings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ast_Historical_Year" localSheetId="0">#REF!</definedName>
    <definedName name="Last_Historical_Year">#REF!</definedName>
    <definedName name="LoanRepayments" localSheetId="0">#REF!</definedName>
    <definedName name="LoanRepayments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ethodText">#REF!</definedName>
    <definedName name="MoreThanOne" localSheetId="0" hidden="1">#REF!</definedName>
    <definedName name="MoreThanOne" hidden="1">#REF!</definedName>
    <definedName name="MoreThanOneMember" localSheetId="0" hidden="1">#REF!</definedName>
    <definedName name="MoreThanOneMember" hidden="1">#REF!</definedName>
    <definedName name="Mortgage" localSheetId="0">#REF!</definedName>
    <definedName name="Mortgage">#REF!</definedName>
    <definedName name="new_eng_roles">#REF!</definedName>
    <definedName name="OtherDividends" localSheetId="0">#REF!</definedName>
    <definedName name="OtherDividends">#REF!</definedName>
    <definedName name="OtherIncome" localSheetId="0">#REF!</definedName>
    <definedName name="OtherIncome">#REF!</definedName>
    <definedName name="Outcome" localSheetId="0">#REF!</definedName>
    <definedName name="Outcome">#REF!</definedName>
    <definedName name="Pal_Workbook_GUID" hidden="1">"V2ZDJ4GYQW9HXQWHRAA22GM4"</definedName>
    <definedName name="PanelFundsAdditionSeasonality" localSheetId="0">#REF!</definedName>
    <definedName name="PanelFundsAdditionSeasonality">#REF!</definedName>
    <definedName name="payments">#REF!</definedName>
    <definedName name="payments_per_year">#REF!</definedName>
    <definedName name="PC_M" localSheetId="0">#REF!</definedName>
    <definedName name="PC_M">#REF!</definedName>
    <definedName name="Period">#REF!</definedName>
    <definedName name="PersonalAllowance" localSheetId="0">#REF!</definedName>
    <definedName name="PersonalAllowance">#REF!</definedName>
    <definedName name="PersonalAllowanceDefault" localSheetId="0">#REF!</definedName>
    <definedName name="PersonalAllowanceDefault">#REF!</definedName>
    <definedName name="PersonalAllowanceTaperThreshold" localSheetId="0">#REF!</definedName>
    <definedName name="PersonalAllowanceTaperThreshold">#REF!</definedName>
    <definedName name="Platform" localSheetId="0">#REF!</definedName>
    <definedName name="Platform">#REF!</definedName>
    <definedName name="Premium" localSheetId="0">#REF!</definedName>
    <definedName name="Premium">#REF!</definedName>
    <definedName name="Present">#REF!</definedName>
    <definedName name="PrimaryThreshold" localSheetId="0">#REF!</definedName>
    <definedName name="PrimaryThreshold">#REF!</definedName>
    <definedName name="Profit" localSheetId="0">#REF!</definedName>
    <definedName name="Profit">#REF!</definedName>
    <definedName name="Purchase_price" localSheetId="0">#REF!</definedName>
    <definedName name="Purchase_price">#REF!</definedName>
    <definedName name="RegNumber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"$F$98"</definedName>
    <definedName name="RiskSelectedNameCell1" hidden="1">"$A$98"</definedName>
    <definedName name="RiskSelectedNameCell2" hidden="1">"$F$91"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OA" localSheetId="0">#REF!</definedName>
    <definedName name="ROA">#REF!</definedName>
    <definedName name="ROA_FP" localSheetId="0">#REF!</definedName>
    <definedName name="ROA_FP">#REF!</definedName>
    <definedName name="ROA_INT" localSheetId="0">#REF!</definedName>
    <definedName name="ROA_INT">#REF!</definedName>
    <definedName name="s">#REF!</definedName>
    <definedName name="Sal_inc23" localSheetId="0">#REF!</definedName>
    <definedName name="Sal_inc23">#REF!</definedName>
    <definedName name="Sal_inc24" localSheetId="0">#REF!</definedName>
    <definedName name="Sal_inc24">#REF!</definedName>
    <definedName name="Sal_inc25" localSheetId="0">#REF!</definedName>
    <definedName name="Sal_inc25">#REF!</definedName>
    <definedName name="Sal_inc26" localSheetId="0">#REF!</definedName>
    <definedName name="Sal_inc26">#REF!</definedName>
    <definedName name="Sal_inc27" localSheetId="0">#REF!</definedName>
    <definedName name="Sal_inc27">#REF!</definedName>
    <definedName name="Sal_inc28" localSheetId="0">#REF!</definedName>
    <definedName name="Sal_inc28">#REF!</definedName>
    <definedName name="Sal_inc29" localSheetId="0">#REF!</definedName>
    <definedName name="Sal_inc29">#REF!</definedName>
    <definedName name="Sal_inc30" localSheetId="0">#REF!</definedName>
    <definedName name="Sal_inc30">#REF!</definedName>
    <definedName name="Salary" localSheetId="0">#REF!</definedName>
    <definedName name="Salary">#REF!</definedName>
    <definedName name="Salary_growth" localSheetId="0">#REF!</definedName>
    <definedName name="Salary_growth">#REF!</definedName>
    <definedName name="SB" localSheetId="0">#REF!</definedName>
    <definedName name="SB">#REF!</definedName>
    <definedName name="SecondaryThreshold" localSheetId="0">#REF!</definedName>
    <definedName name="SecondaryThreshold">#REF!</definedName>
    <definedName name="start_date">#REF!</definedName>
    <definedName name="TaxableDividends" localSheetId="0">#REF!</definedName>
    <definedName name="TaxableDividends">#REF!</definedName>
    <definedName name="TAXCOMPUNITS">#REF!</definedName>
    <definedName name="TaxReference">#REF!</definedName>
    <definedName name="TB_AutoHideIndicator">#REF!</definedName>
    <definedName name="TBBeforeBS">#REF!</definedName>
    <definedName name="TBBeforePL">#REF!</definedName>
    <definedName name="TBCurrentBS">#REF!</definedName>
    <definedName name="TBCurrentPL">#REF!</definedName>
    <definedName name="UNITS">#REF!</definedName>
    <definedName name="UpperEarningsLimit" localSheetId="0">#REF!</definedName>
    <definedName name="UpperEarningsLimit">#REF!</definedName>
    <definedName name="v">#REF!</definedName>
    <definedName name="Wills" localSheetId="0">#REF!</definedName>
    <definedName name="Wills">#REF!</definedName>
    <definedName name="xApproval_Date">#REF!</definedName>
    <definedName name="xAudit_Date">#REF!</definedName>
    <definedName name="xAuditors_Address1">#REF!</definedName>
    <definedName name="xAuditors_Address2">#REF!</definedName>
    <definedName name="xAuditors_Address3">#REF!</definedName>
    <definedName name="xAuditors_Address4">#REF!</definedName>
    <definedName name="xAuditors_Address5">#REF!</definedName>
    <definedName name="xAuditors_Name">#REF!</definedName>
    <definedName name="xAuditors_Type">#REF!</definedName>
    <definedName name="xBSDirector">#REF!</definedName>
    <definedName name="xCapitalCommitments">#REF!</definedName>
    <definedName name="xCapitalCommitmentsComp">#REF!</definedName>
    <definedName name="xCreditorsFiveYears">#REF!</definedName>
    <definedName name="xCreditorsFiveYearsComp">#REF!</definedName>
    <definedName name="xDebtorsOneYear">#REF!</definedName>
    <definedName name="xDebtorsOneYearComp">#REF!</definedName>
    <definedName name="xDRDirector">#REF!</definedName>
    <definedName name="xDRSecretary">#REF!</definedName>
    <definedName name="xEngagementDate">#REF!</definedName>
    <definedName name="xLandBHistCost">#REF!</definedName>
    <definedName name="xLandBHistCostComp">#REF!</definedName>
    <definedName name="xLandBHistCostDepn">#REF!</definedName>
    <definedName name="xLandBHistCostDepnComp">#REF!</definedName>
    <definedName name="xPriorYearAdj">#REF!</definedName>
    <definedName name="xRegNumber">#REF!</definedName>
    <definedName name="xSecuredLoans">#REF!</definedName>
    <definedName name="xSecuredLoansComp">#REF!</definedName>
    <definedName name="xSeniorStatutoryAuditor">#REF!</definedName>
    <definedName name="xUNITS">#REF!</definedName>
    <definedName name="Y1_EO" localSheetId="0">#REF!</definedName>
    <definedName name="Y1_EO">#REF!</definedName>
    <definedName name="Y2_EO" localSheetId="0">#REF!</definedName>
    <definedName name="Y2_EO">#REF!</definedName>
    <definedName name="Y3_EO" localSheetId="0">#REF!</definedName>
    <definedName name="Y3_EO">#REF!</definedName>
    <definedName name="zAutoHide1_0029">#REF!</definedName>
    <definedName name="zAutoHide1_0046">#REF!</definedName>
    <definedName name="zAutoHide1_0047">#REF!</definedName>
    <definedName name="zAutoHide1_0049">#REF!</definedName>
    <definedName name="zAutoHide2_0004">#REF!</definedName>
    <definedName name="zAutoHide2_0005">#REF!</definedName>
    <definedName name="zAutoHide2_0010">#REF!</definedName>
    <definedName name="zAutoHide2_0011">#REF!</definedName>
    <definedName name="zAutoHide2_0012">#REF!</definedName>
    <definedName name="zAutoHide2_0013">#REF!</definedName>
    <definedName name="zAutoHide2_0014">#REF!</definedName>
    <definedName name="zAutoHide2_0019">#REF!</definedName>
    <definedName name="zAutoHide2_0020">#REF!</definedName>
    <definedName name="zAutoHide2_0024">#REF!</definedName>
    <definedName name="zAutoHide2_0086">#REF!</definedName>
    <definedName name="zAutoHide2_0087">#REF!</definedName>
    <definedName name="zAutoHide2_0090">#REF!</definedName>
    <definedName name="zAutoHide2_0091">#REF!</definedName>
    <definedName name="zAutoHide2_0092">#REF!</definedName>
    <definedName name="zAutoHide2_0093">#REF!</definedName>
    <definedName name="zAutoHide2_0094">#REF!</definedName>
    <definedName name="zAutoHide2_0096">#REF!</definedName>
    <definedName name="zAutoHide2_0097">#REF!</definedName>
    <definedName name="zAutoHide3_0013">#REF!</definedName>
    <definedName name="zAutoHide3_0014">#REF!</definedName>
    <definedName name="zAutoHide3_0021">#REF!</definedName>
    <definedName name="zAutoHide3_0022">#REF!</definedName>
    <definedName name="zAutoHide3_0023">#REF!</definedName>
    <definedName name="zAutoHide3_0025">#REF!</definedName>
    <definedName name="zAutoHide4_0100">#REF!</definedName>
    <definedName name="zAutoHide4_0101">#REF!</definedName>
    <definedName name="zAutoHide4_0102">#REF!</definedName>
    <definedName name="zAutoHide4_0103">#REF!</definedName>
    <definedName name="zAutoHide4_0104">#REF!</definedName>
    <definedName name="zAutoHide4_0105">#REF!</definedName>
    <definedName name="zAutoHide4_0106">#REF!</definedName>
    <definedName name="zAutoHide4_0107">#REF!</definedName>
    <definedName name="zAutoHide4_0108">#REF!</definedName>
    <definedName name="zAutoHide4_0109">#REF!</definedName>
    <definedName name="zAutoHide4_0110">#REF!</definedName>
    <definedName name="zAutoHide4_0111">#REF!</definedName>
    <definedName name="zAutoHide4_0113">#REF!</definedName>
    <definedName name="zAutoHide4_0140">#REF!</definedName>
    <definedName name="zAutoHide4_0141">#REF!</definedName>
    <definedName name="zAutoHide4_0142">#REF!</definedName>
    <definedName name="zAutoHide4_0143">#REF!</definedName>
    <definedName name="zAutoHide4_0144">#REF!</definedName>
    <definedName name="zAutoHide4_0145">#REF!</definedName>
    <definedName name="zAutoHide4_0146">#REF!</definedName>
    <definedName name="zAutoHide4_0147">#REF!</definedName>
    <definedName name="zAutoHide4_0148">#REF!</definedName>
    <definedName name="zAutoHide4_0149">#REF!</definedName>
    <definedName name="zAutoHide4_0150">#REF!</definedName>
    <definedName name="zAutoHide4_0151">#REF!</definedName>
    <definedName name="zAutoHide4_0152">#REF!</definedName>
    <definedName name="zAutoHide4_0153">#REF!</definedName>
    <definedName name="zAutoHide4_0154">#REF!</definedName>
    <definedName name="zAutoHide4_0155">#REF!</definedName>
    <definedName name="zAutoHide4_0156">#REF!</definedName>
    <definedName name="zAutoHide4_0157">#REF!</definedName>
    <definedName name="zAutoHide4_0158">#REF!</definedName>
    <definedName name="zAutoHide4_0159">#REF!</definedName>
    <definedName name="zAutoHide4_0160">#REF!</definedName>
    <definedName name="zAutoHide4_0161">#REF!</definedName>
    <definedName name="zAutoHide4_0162">#REF!</definedName>
    <definedName name="zAutoHide4_0163">#REF!</definedName>
    <definedName name="zAutoHide4_0164">#REF!</definedName>
    <definedName name="zAutoHide4_0165">#REF!</definedName>
    <definedName name="zAutoHide4_0166">#REF!</definedName>
    <definedName name="zAutoHide4_0167">#REF!</definedName>
    <definedName name="zAutoHide4_0168">#REF!</definedName>
    <definedName name="zAutoHide4_0170">#REF!</definedName>
    <definedName name="zAutoHide4_0171">#REF!</definedName>
    <definedName name="zAutoHide4_0172">#REF!</definedName>
    <definedName name="zAutoHide4_0173">#REF!</definedName>
    <definedName name="zAutoHide4_0174">#REF!</definedName>
    <definedName name="zAutoHide4_0175">#REF!</definedName>
    <definedName name="zAutoHide4_0176">#REF!</definedName>
    <definedName name="zAutoHide4_0177">#REF!</definedName>
    <definedName name="zAutoHide4_0178">#REF!</definedName>
    <definedName name="zAutoHide4_0179">#REF!</definedName>
    <definedName name="zAutoHide4_0180">#REF!</definedName>
    <definedName name="zAutoHide4_0181">#REF!</definedName>
    <definedName name="zAutoHide4_0182">#REF!</definedName>
    <definedName name="zAutoHide4_0184">#REF!</definedName>
    <definedName name="zAutoHide4_0185">#REF!</definedName>
    <definedName name="zAutoHide4_0190">#REF!</definedName>
    <definedName name="zAutoHide4_0227">#REF!</definedName>
    <definedName name="zAutoHide4_0228">#REF!</definedName>
    <definedName name="zAutoHide4_0229">#REF!</definedName>
    <definedName name="zAutoHide4_0233">#REF!</definedName>
    <definedName name="zAutoHide4_0276">#REF!</definedName>
    <definedName name="zAutoHide4_0277">#REF!</definedName>
    <definedName name="zAutoHide4_0450">#REF!</definedName>
    <definedName name="zAutoHide4_0451">#REF!</definedName>
    <definedName name="zAutoHide4_0452">#REF!</definedName>
    <definedName name="zAutoHide4_0453">#REF!</definedName>
    <definedName name="zAutoHide4_0454">#REF!</definedName>
    <definedName name="zAutoHide4_0455">#REF!</definedName>
    <definedName name="zAutoHide4_0456">#REF!</definedName>
    <definedName name="zAutoHide4_0457">#REF!</definedName>
    <definedName name="zAutoHide4_0458">#REF!</definedName>
    <definedName name="zAutoHide4_0459">#REF!</definedName>
    <definedName name="zAutoHide4_0460">#REF!</definedName>
    <definedName name="zAutoHide4_0461">#REF!</definedName>
    <definedName name="zAutoHide4_0462">#REF!</definedName>
    <definedName name="zAutoHide4_0463">#REF!</definedName>
    <definedName name="zAutoHide4_0464">#REF!</definedName>
    <definedName name="zAutoHide4_0465">#REF!</definedName>
    <definedName name="zAutoHide4_0467">#REF!</definedName>
    <definedName name="zAutoHide4_0469">#REF!</definedName>
    <definedName name="zAutoHide4_0470">#REF!</definedName>
    <definedName name="zAutoHide4_0472">#REF!</definedName>
    <definedName name="zAutoHide4_0473">#REF!</definedName>
    <definedName name="zAutoHide4_0474">#REF!</definedName>
    <definedName name="zAutoHide4_0475">#REF!</definedName>
    <definedName name="zAutoHide4_0476">#REF!</definedName>
    <definedName name="zAutoHide4_0477">#REF!</definedName>
    <definedName name="zAutoHide4_0478">#REF!</definedName>
    <definedName name="zAutoHide4_0479">#REF!</definedName>
    <definedName name="zAutoHide4_0480">#REF!</definedName>
    <definedName name="zAutoHide4_0481">#REF!</definedName>
    <definedName name="zAutoHide4_0482">#REF!</definedName>
    <definedName name="zAutoHide4_0483">#REF!</definedName>
    <definedName name="zAutoHide4_0484">#REF!</definedName>
    <definedName name="zAutoHide4_0485">#REF!</definedName>
    <definedName name="zAutoHide4_0486">#REF!</definedName>
    <definedName name="zAutoHide4_0487">#REF!</definedName>
    <definedName name="zAutoHide4_0488">#REF!</definedName>
    <definedName name="zAutoHide4_0489">#REF!</definedName>
    <definedName name="zAutoHide4_0490">#REF!</definedName>
    <definedName name="zAutoHide4_0491">#REF!</definedName>
    <definedName name="zAutoHide4_0492">#REF!</definedName>
    <definedName name="zAutoHide4_0493">#REF!</definedName>
    <definedName name="zAutoHide4_0499">#REF!</definedName>
    <definedName name="zAutoHide4_0500">#REF!</definedName>
    <definedName name="zAutoHide4_0501">#REF!</definedName>
    <definedName name="zAutoHide4_0502">#REF!</definedName>
    <definedName name="zAutoHide4_0503">#REF!</definedName>
    <definedName name="zAutoHide4_0504">#REF!</definedName>
    <definedName name="zAutoHide4_0505">#REF!</definedName>
    <definedName name="zAutoHide4_0506">#REF!</definedName>
    <definedName name="zAutoHide4_0507">#REF!</definedName>
    <definedName name="zAutoHide4_0508">#REF!</definedName>
    <definedName name="zAutoHide4_0509">#REF!</definedName>
    <definedName name="zAutoHide4_0512">#REF!</definedName>
    <definedName name="zAutoHide4_0513">#REF!</definedName>
    <definedName name="zAutoHide4_0514">#REF!</definedName>
    <definedName name="zAutoHide4_0515">#REF!</definedName>
    <definedName name="zAutoHide4_0516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F5" i="1"/>
  <c r="F6" i="1"/>
  <c r="F8" i="1"/>
  <c r="I5" i="1"/>
  <c r="F10" i="1"/>
  <c r="F11" i="1"/>
  <c r="I6" i="1"/>
  <c r="I8" i="1"/>
  <c r="F12" i="1"/>
  <c r="F13" i="1"/>
  <c r="I10" i="1"/>
  <c r="I12" i="1"/>
  <c r="I13" i="1"/>
  <c r="I15" i="1"/>
  <c r="I16" i="1"/>
  <c r="I14" i="1"/>
  <c r="F14" i="1"/>
  <c r="I11" i="1"/>
  <c r="L5" i="1"/>
  <c r="L6" i="1"/>
  <c r="L7" i="1"/>
  <c r="L10" i="1"/>
  <c r="L9" i="1"/>
  <c r="I9" i="1"/>
  <c r="L8" i="1"/>
  <c r="I7" i="1"/>
  <c r="F7" i="1"/>
</calcChain>
</file>

<file path=xl/sharedStrings.xml><?xml version="1.0" encoding="utf-8"?>
<sst xmlns="http://schemas.openxmlformats.org/spreadsheetml/2006/main" count="51" uniqueCount="47">
  <si>
    <t>Vision Dashboard</t>
  </si>
  <si>
    <t>Inputs</t>
  </si>
  <si>
    <t>KPIs</t>
  </si>
  <si>
    <t>P&amp;L</t>
  </si>
  <si>
    <t>Business Value</t>
  </si>
  <si>
    <t>Clients</t>
  </si>
  <si>
    <t>AUM</t>
  </si>
  <si>
    <t>Revenue</t>
  </si>
  <si>
    <t>ARR</t>
  </si>
  <si>
    <t>Av AUM</t>
  </si>
  <si>
    <t>Direct Costs</t>
  </si>
  <si>
    <t>EBITDA</t>
  </si>
  <si>
    <t xml:space="preserve">Av fee rate </t>
  </si>
  <si>
    <t>Initial fees</t>
  </si>
  <si>
    <t>DC %</t>
  </si>
  <si>
    <t>CMV (av of valuations)</t>
  </si>
  <si>
    <t>ARR to Initial</t>
  </si>
  <si>
    <t>Total fees</t>
  </si>
  <si>
    <t>Gross Profit</t>
  </si>
  <si>
    <t>Founder value</t>
  </si>
  <si>
    <t>Clients per Adviser</t>
  </si>
  <si>
    <t>Misc fees</t>
  </si>
  <si>
    <t>GP %</t>
  </si>
  <si>
    <t>Man. Team value</t>
  </si>
  <si>
    <t>Support ratio</t>
  </si>
  <si>
    <t>Advisers</t>
  </si>
  <si>
    <t>Support Team Cost</t>
  </si>
  <si>
    <t>ESOP value</t>
  </si>
  <si>
    <t>Av Adviser cost</t>
  </si>
  <si>
    <t xml:space="preserve">Adviser Cost </t>
  </si>
  <si>
    <t>GP less Support Team</t>
  </si>
  <si>
    <t>Av support cost</t>
  </si>
  <si>
    <t>Support Team</t>
  </si>
  <si>
    <t>Overheads excl Team</t>
  </si>
  <si>
    <t>Overhead % excl Team</t>
  </si>
  <si>
    <t>Total Overheads</t>
  </si>
  <si>
    <t>ARR multiple</t>
  </si>
  <si>
    <t>Headcount</t>
  </si>
  <si>
    <t>Total OH %</t>
  </si>
  <si>
    <t>EBITDA multiple</t>
  </si>
  <si>
    <t>Founder equity</t>
  </si>
  <si>
    <t>EBITDA %</t>
  </si>
  <si>
    <t>Man. Team equity</t>
  </si>
  <si>
    <t>Total equity</t>
  </si>
  <si>
    <t>LTIP</t>
  </si>
  <si>
    <t>Rob Stevenson</t>
  </si>
  <si>
    <t>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</si>
</sst>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43" formatCode="_-* #,##0.00_-;\-* #,##0.00_-;_-* &quot;-&quot;??_-;_-@_-"/>
    <numFmt numFmtId="164" formatCode="_-* #,##0_-;\-* #,##0_-;_-* &quot;-&quot;??_-;_-@_-"/>
    <numFmt numFmtId="165" formatCode="_-* #,##0_-;\-* #,##0_-;_-* &quot;-&quot;?_-;_-@_-"/>
    <numFmt numFmtId="166" formatCode="&quot; &quot;#,##0.00&quot; &quot;;&quot;-&quot;#,##0.00&quot; &quot;;&quot; -&quot;00&quot; &quot;;&quot; &quot;@&quot; &quot;"/>
    <numFmt numFmtId="167" formatCode="&quot; &quot;#,##0&quot; &quot;;&quot;-&quot;#,##0&quot; &quot;;&quot; -&quot;00&quot; &quot;;&quot; &quot;@&quot; &quot;"/>
    <numFmt numFmtId="168" formatCode="[$-409]d\-mmm\-yyyy;@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0"/>
      <name val="Aptos Narrow"/>
      <family val="2"/>
      <scheme val="minor"/>
    </font>
    <font>
      <sz val="11"/>
      <color rgb="FF0070C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color theme="0"/>
      <name val="Aptos Narrow"/>
      <family val="2"/>
      <scheme val="minor"/>
    </font>
    <font>
      <b/>
      <i/>
      <sz val="11"/>
      <color theme="0"/>
      <name val="Calibri"/>
      <family val="2"/>
    </font>
    <font>
      <sz val="28"/>
      <color theme="0"/>
      <name val="Calibri"/>
      <family val="2"/>
    </font>
    <font>
      <b/>
      <sz val="26"/>
      <color theme="0"/>
      <name val="Aptos Narrow"/>
      <family val="2"/>
      <scheme val="minor"/>
    </font>
    <font>
      <sz val="26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166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1" fillId="2" borderId="0" xfId="2" applyFill="1"/>
    <xf numFmtId="0" fontId="1" fillId="0" borderId="0" xfId="2"/>
    <xf numFmtId="0" fontId="1" fillId="0" borderId="0" xfId="2" applyAlignment="1">
      <alignment vertical="center"/>
    </xf>
    <xf numFmtId="0" fontId="1" fillId="0" borderId="4" xfId="2" applyBorder="1" applyAlignment="1">
      <alignment horizontal="left" indent="1"/>
    </xf>
    <xf numFmtId="164" fontId="4" fillId="0" borderId="0" xfId="3" applyNumberFormat="1" applyFont="1" applyBorder="1"/>
    <xf numFmtId="164" fontId="0" fillId="0" borderId="0" xfId="3" applyNumberFormat="1" applyFont="1" applyBorder="1"/>
    <xf numFmtId="164" fontId="1" fillId="0" borderId="5" xfId="2" applyNumberFormat="1" applyBorder="1"/>
    <xf numFmtId="0" fontId="2" fillId="0" borderId="4" xfId="2" applyFont="1" applyBorder="1" applyAlignment="1">
      <alignment horizontal="left" indent="1"/>
    </xf>
    <xf numFmtId="0" fontId="2" fillId="0" borderId="0" xfId="2" applyFont="1"/>
    <xf numFmtId="164" fontId="5" fillId="0" borderId="0" xfId="3" applyNumberFormat="1" applyFont="1" applyBorder="1"/>
    <xf numFmtId="164" fontId="1" fillId="0" borderId="0" xfId="2" applyNumberFormat="1"/>
    <xf numFmtId="10" fontId="0" fillId="0" borderId="0" xfId="4" applyNumberFormat="1" applyFont="1" applyBorder="1"/>
    <xf numFmtId="165" fontId="1" fillId="0" borderId="0" xfId="2" applyNumberFormat="1"/>
    <xf numFmtId="164" fontId="5" fillId="0" borderId="5" xfId="3" applyNumberFormat="1" applyFont="1" applyBorder="1"/>
    <xf numFmtId="164" fontId="0" fillId="0" borderId="0" xfId="4" applyNumberFormat="1" applyFont="1" applyBorder="1"/>
    <xf numFmtId="164" fontId="0" fillId="0" borderId="5" xfId="3" applyNumberFormat="1" applyFont="1" applyBorder="1"/>
    <xf numFmtId="0" fontId="1" fillId="0" borderId="5" xfId="2" applyBorder="1"/>
    <xf numFmtId="0" fontId="1" fillId="0" borderId="6" xfId="2" applyBorder="1" applyAlignment="1">
      <alignment horizontal="left" indent="1"/>
    </xf>
    <xf numFmtId="10" fontId="0" fillId="0" borderId="7" xfId="4" applyNumberFormat="1" applyFont="1" applyBorder="1"/>
    <xf numFmtId="0" fontId="1" fillId="0" borderId="7" xfId="2" applyBorder="1"/>
    <xf numFmtId="0" fontId="1" fillId="0" borderId="8" xfId="2" applyBorder="1"/>
    <xf numFmtId="167" fontId="1" fillId="0" borderId="0" xfId="1" applyNumberFormat="1" applyFont="1"/>
    <xf numFmtId="9" fontId="1" fillId="0" borderId="0" xfId="2" applyNumberFormat="1"/>
    <xf numFmtId="6" fontId="1" fillId="0" borderId="0" xfId="2" applyNumberFormat="1"/>
    <xf numFmtId="164" fontId="4" fillId="4" borderId="9" xfId="3" applyNumberFormat="1" applyFont="1" applyFill="1" applyBorder="1" applyProtection="1">
      <protection locked="0"/>
    </xf>
    <xf numFmtId="10" fontId="4" fillId="4" borderId="9" xfId="2" applyNumberFormat="1" applyFont="1" applyFill="1" applyBorder="1" applyProtection="1">
      <protection locked="0"/>
    </xf>
    <xf numFmtId="9" fontId="4" fillId="4" borderId="9" xfId="2" applyNumberFormat="1" applyFont="1" applyFill="1" applyBorder="1" applyProtection="1">
      <protection locked="0"/>
    </xf>
    <xf numFmtId="0" fontId="4" fillId="4" borderId="9" xfId="2" applyFont="1" applyFill="1" applyBorder="1" applyProtection="1">
      <protection locked="0"/>
    </xf>
    <xf numFmtId="2" fontId="4" fillId="4" borderId="9" xfId="2" applyNumberFormat="1" applyFont="1" applyFill="1" applyBorder="1" applyProtection="1">
      <protection locked="0"/>
    </xf>
    <xf numFmtId="10" fontId="4" fillId="4" borderId="9" xfId="4" applyNumberFormat="1" applyFont="1" applyFill="1" applyBorder="1" applyProtection="1">
      <protection locked="0"/>
    </xf>
    <xf numFmtId="0" fontId="6" fillId="2" borderId="0" xfId="5" applyFill="1" applyProtection="1">
      <protection locked="0"/>
    </xf>
    <xf numFmtId="0" fontId="6" fillId="0" borderId="0" xfId="5" applyProtection="1">
      <protection locked="0"/>
    </xf>
    <xf numFmtId="0" fontId="6" fillId="5" borderId="0" xfId="5" applyFill="1" applyProtection="1">
      <protection locked="0"/>
    </xf>
    <xf numFmtId="0" fontId="8" fillId="5" borderId="0" xfId="5" applyFont="1" applyFill="1" applyProtection="1">
      <protection locked="0"/>
    </xf>
    <xf numFmtId="0" fontId="9" fillId="5" borderId="0" xfId="5" applyFont="1" applyFill="1" applyProtection="1">
      <protection locked="0"/>
    </xf>
    <xf numFmtId="0" fontId="10" fillId="5" borderId="0" xfId="5" applyFont="1" applyFill="1" applyProtection="1">
      <protection locked="0"/>
    </xf>
    <xf numFmtId="0" fontId="5" fillId="5" borderId="0" xfId="5" applyFont="1" applyFill="1" applyProtection="1">
      <protection locked="0"/>
    </xf>
    <xf numFmtId="168" fontId="11" fillId="5" borderId="0" xfId="5" applyNumberFormat="1" applyFont="1" applyFill="1"/>
    <xf numFmtId="0" fontId="7" fillId="2" borderId="0" xfId="5" applyFont="1" applyFill="1" applyProtection="1">
      <protection locked="0"/>
    </xf>
    <xf numFmtId="0" fontId="7" fillId="5" borderId="0" xfId="5" applyFont="1" applyFill="1" applyProtection="1">
      <protection locked="0"/>
    </xf>
    <xf numFmtId="49" fontId="11" fillId="5" borderId="0" xfId="5" applyNumberFormat="1" applyFont="1" applyFill="1"/>
    <xf numFmtId="0" fontId="3" fillId="3" borderId="1" xfId="2" applyFont="1" applyFill="1" applyBorder="1" applyAlignment="1">
      <alignment horizontal="left" vertical="center" indent="1"/>
    </xf>
    <xf numFmtId="0" fontId="3" fillId="3" borderId="2" xfId="2" applyFont="1" applyFill="1" applyBorder="1" applyAlignment="1">
      <alignment horizontal="left" vertical="center" indent="1"/>
    </xf>
    <xf numFmtId="0" fontId="3" fillId="3" borderId="3" xfId="2" applyFont="1" applyFill="1" applyBorder="1" applyAlignment="1">
      <alignment horizontal="left" vertical="center" indent="1"/>
    </xf>
  </cellXfs>
  <cellStyles count="6">
    <cellStyle name="Comma" xfId="1" builtinId="3"/>
    <cellStyle name="Comma 9" xfId="3" xr:uid="{7795DFAC-68AC-49AD-8641-C82228632DF5}"/>
    <cellStyle name="Normal" xfId="0" builtinId="0"/>
    <cellStyle name="Normal 10" xfId="2" xr:uid="{210D451D-3F59-4FBB-91DB-A05AC13B0DF5}"/>
    <cellStyle name="Normal 2" xfId="5" xr:uid="{9622A872-D3F3-4F48-A228-5AE9A7C6F96E}"/>
    <cellStyle name="Percent 7" xfId="4" xr:uid="{06224942-DDAD-4F12-A36C-F02FFE38B1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147169</xdr:colOff>
      <xdr:row>1</xdr:row>
      <xdr:rowOff>95246</xdr:rowOff>
    </xdr:from>
    <xdr:ext cx="3507446" cy="6619871"/>
    <xdr:pic>
      <xdr:nvPicPr>
        <xdr:cNvPr id="2" name="Graphic 8">
          <a:extLst>
            <a:ext uri="{FF2B5EF4-FFF2-40B4-BE49-F238E27FC236}">
              <a16:creationId xmlns:a16="http://schemas.microsoft.com/office/drawing/2014/main" id="{C7A34A22-6579-4941-AE93-87672529A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r="50000"/>
        <a:stretch>
          <a:fillRect/>
        </a:stretch>
      </xdr:blipFill>
      <xdr:spPr>
        <a:xfrm>
          <a:off x="7548094" y="285746"/>
          <a:ext cx="3507446" cy="66198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0</xdr:colOff>
      <xdr:row>24</xdr:row>
      <xdr:rowOff>1277</xdr:rowOff>
    </xdr:from>
    <xdr:ext cx="0" cy="887900"/>
    <xdr:cxnSp macro="">
      <xdr:nvCxnSpPr>
        <xdr:cNvPr id="3" name="Straight Connector 5">
          <a:extLst>
            <a:ext uri="{FF2B5EF4-FFF2-40B4-BE49-F238E27FC236}">
              <a16:creationId xmlns:a16="http://schemas.microsoft.com/office/drawing/2014/main" id="{ECEE10FF-FB52-4DE3-9B5F-7C00F3150469}"/>
            </a:ext>
          </a:extLst>
        </xdr:cNvPr>
        <xdr:cNvCxnSpPr/>
      </xdr:nvCxnSpPr>
      <xdr:spPr>
        <a:xfrm>
          <a:off x="790575" y="5582927"/>
          <a:ext cx="0" cy="887900"/>
        </a:xfrm>
        <a:prstGeom prst="straightConnector1">
          <a:avLst/>
        </a:prstGeom>
        <a:noFill/>
        <a:ln w="6345" cap="flat">
          <a:solidFill>
            <a:srgbClr val="EDC20D"/>
          </a:solidFill>
          <a:prstDash val="solid"/>
          <a:miter/>
        </a:ln>
      </xdr:spPr>
    </xdr:cxnSp>
    <xdr:clientData/>
  </xdr:oneCellAnchor>
  <xdr:twoCellAnchor editAs="oneCell">
    <xdr:from>
      <xdr:col>2</xdr:col>
      <xdr:colOff>76199</xdr:colOff>
      <xdr:row>11</xdr:row>
      <xdr:rowOff>161925</xdr:rowOff>
    </xdr:from>
    <xdr:to>
      <xdr:col>3</xdr:col>
      <xdr:colOff>272598</xdr:colOff>
      <xdr:row>17</xdr:row>
      <xdr:rowOff>123824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68C0AA-F7DB-41AE-BCBC-CC7A23B05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6774" y="2257425"/>
          <a:ext cx="1929949" cy="137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E3903-0885-4EFD-82E3-5DA7577104F2}">
  <dimension ref="A1:R31"/>
  <sheetViews>
    <sheetView showGridLines="0" tabSelected="1" workbookViewId="0">
      <selection activeCell="C26" sqref="C26"/>
    </sheetView>
  </sheetViews>
  <sheetFormatPr defaultColWidth="9.140625" defaultRowHeight="15" x14ac:dyDescent="0.25"/>
  <cols>
    <col min="1" max="1" width="2.7109375" style="32" customWidth="1"/>
    <col min="2" max="2" width="9.140625" style="32"/>
    <col min="3" max="3" width="26" style="32" bestFit="1" customWidth="1"/>
    <col min="4" max="17" width="9.140625" style="32"/>
    <col min="18" max="18" width="2.7109375" style="32" customWidth="1"/>
    <col min="19" max="16384" width="9.140625" style="32"/>
  </cols>
  <sheetData>
    <row r="1" spans="1:18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x14ac:dyDescent="0.25">
      <c r="A2" s="31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1"/>
    </row>
    <row r="3" spans="1:18" x14ac:dyDescent="0.25">
      <c r="A3" s="31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1"/>
    </row>
    <row r="4" spans="1:18" x14ac:dyDescent="0.25">
      <c r="A4" s="31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1"/>
    </row>
    <row r="5" spans="1:18" x14ac:dyDescent="0.25">
      <c r="A5" s="31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1"/>
    </row>
    <row r="6" spans="1:18" x14ac:dyDescent="0.25">
      <c r="A6" s="31"/>
      <c r="B6" s="33"/>
      <c r="C6" s="34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1"/>
    </row>
    <row r="7" spans="1:18" x14ac:dyDescent="0.25">
      <c r="A7" s="31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1"/>
    </row>
    <row r="8" spans="1:18" x14ac:dyDescent="0.25">
      <c r="A8" s="31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1"/>
    </row>
    <row r="9" spans="1:18" x14ac:dyDescent="0.25">
      <c r="A9" s="31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1"/>
    </row>
    <row r="10" spans="1:18" x14ac:dyDescent="0.25">
      <c r="A10" s="31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1"/>
    </row>
    <row r="11" spans="1:18" x14ac:dyDescent="0.25">
      <c r="A11" s="31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1"/>
    </row>
    <row r="12" spans="1:18" x14ac:dyDescent="0.25">
      <c r="A12" s="31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1"/>
    </row>
    <row r="13" spans="1:18" ht="36" x14ac:dyDescent="0.55000000000000004">
      <c r="A13" s="31"/>
      <c r="B13" s="33"/>
      <c r="C13" s="35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1"/>
    </row>
    <row r="14" spans="1:18" x14ac:dyDescent="0.25">
      <c r="A14" s="31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1"/>
    </row>
    <row r="15" spans="1:18" x14ac:dyDescent="0.25">
      <c r="A15" s="31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1"/>
    </row>
    <row r="16" spans="1:18" x14ac:dyDescent="0.25">
      <c r="A16" s="31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1"/>
    </row>
    <row r="17" spans="1:18" x14ac:dyDescent="0.25">
      <c r="A17" s="31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1"/>
    </row>
    <row r="18" spans="1:18" ht="34.5" x14ac:dyDescent="0.55000000000000004">
      <c r="A18" s="31"/>
      <c r="B18" s="33"/>
      <c r="C18" s="36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1"/>
    </row>
    <row r="19" spans="1:18" ht="36" x14ac:dyDescent="0.55000000000000004">
      <c r="A19" s="31"/>
      <c r="B19" s="33"/>
      <c r="C19" s="35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1"/>
    </row>
    <row r="20" spans="1:18" ht="34.5" x14ac:dyDescent="0.55000000000000004">
      <c r="A20" s="31"/>
      <c r="B20" s="37"/>
      <c r="C20" s="36" t="s">
        <v>0</v>
      </c>
      <c r="D20" s="37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1"/>
    </row>
    <row r="21" spans="1:18" x14ac:dyDescent="0.25">
      <c r="A21" s="31"/>
      <c r="B21" s="37"/>
      <c r="C21" s="37"/>
      <c r="D21" s="37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1"/>
    </row>
    <row r="22" spans="1:18" x14ac:dyDescent="0.25">
      <c r="A22" s="31"/>
      <c r="B22" s="37"/>
      <c r="C22" s="37"/>
      <c r="D22" s="37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1"/>
    </row>
    <row r="23" spans="1:18" x14ac:dyDescent="0.25">
      <c r="A23" s="31"/>
      <c r="B23" s="37"/>
      <c r="C23" s="37"/>
      <c r="D23" s="37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1"/>
    </row>
    <row r="24" spans="1:18" x14ac:dyDescent="0.25">
      <c r="A24" s="31"/>
      <c r="B24" s="37"/>
      <c r="C24" s="37"/>
      <c r="D24" s="37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1"/>
    </row>
    <row r="25" spans="1:18" ht="34.5" x14ac:dyDescent="0.55000000000000004">
      <c r="A25" s="31"/>
      <c r="B25" s="37"/>
      <c r="C25" s="38" t="s">
        <v>45</v>
      </c>
      <c r="D25" s="37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1"/>
    </row>
    <row r="26" spans="1:18" ht="34.5" x14ac:dyDescent="0.55000000000000004">
      <c r="A26" s="39"/>
      <c r="B26" s="40"/>
      <c r="C26" s="41" t="s">
        <v>46</v>
      </c>
      <c r="D26" s="37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1"/>
    </row>
    <row r="27" spans="1:18" x14ac:dyDescent="0.25">
      <c r="A27" s="31"/>
      <c r="B27" s="37"/>
      <c r="C27" s="37"/>
      <c r="D27" s="37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1"/>
    </row>
    <row r="28" spans="1:18" x14ac:dyDescent="0.25">
      <c r="A28" s="31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1"/>
    </row>
    <row r="29" spans="1:18" x14ac:dyDescent="0.25">
      <c r="A29" s="31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1"/>
    </row>
    <row r="30" spans="1:18" x14ac:dyDescent="0.25">
      <c r="A30" s="31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1"/>
    </row>
    <row r="31" spans="1:18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</sheetData>
  <sheetProtection algorithmName="SHA-512" hashValue="zGoNXkgwH562rUQf0hNxIrsgsNk1hF80XlmpO2TlgdObKpOhTpKemEXyuJHFQwLYO7HMb93Rmr7MVF7dL2BkGA==" saltValue="Q2Oz/0X+/laXsDSMCeiELQ==" spinCount="100000" sheet="1" selectLockedCells="1" selectUnlockedCells="1"/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C9D14-68A1-49D7-AABD-0070033CAA8C}">
  <sheetPr>
    <tabColor theme="1"/>
  </sheetPr>
  <dimension ref="A1:M26"/>
  <sheetViews>
    <sheetView showGridLines="0" workbookViewId="0">
      <selection activeCell="C6" sqref="C6"/>
    </sheetView>
  </sheetViews>
  <sheetFormatPr defaultColWidth="9.140625" defaultRowHeight="15" x14ac:dyDescent="0.25"/>
  <cols>
    <col min="1" max="1" width="2.7109375" style="2" customWidth="1"/>
    <col min="2" max="2" width="22.7109375" style="2" bestFit="1" customWidth="1"/>
    <col min="3" max="3" width="15.7109375" style="2" customWidth="1"/>
    <col min="4" max="4" width="2.7109375" style="2" customWidth="1"/>
    <col min="5" max="5" width="20.7109375" style="2" customWidth="1"/>
    <col min="6" max="6" width="15.7109375" style="2" customWidth="1"/>
    <col min="7" max="7" width="2.7109375" style="2" customWidth="1"/>
    <col min="8" max="8" width="20.7109375" style="2" customWidth="1"/>
    <col min="9" max="9" width="15.7109375" style="2" customWidth="1"/>
    <col min="10" max="10" width="2.7109375" style="2" customWidth="1"/>
    <col min="11" max="11" width="20.7109375" style="2" customWidth="1"/>
    <col min="12" max="12" width="15.7109375" style="2" customWidth="1"/>
    <col min="13" max="13" width="2.7109375" style="2" customWidth="1"/>
    <col min="14" max="16384" width="9.140625" style="2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3" customFormat="1" ht="30" customHeight="1" x14ac:dyDescent="0.25">
      <c r="A2" s="1"/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4"/>
      <c r="M2" s="1"/>
    </row>
    <row r="3" spans="1:13" x14ac:dyDescent="0.25">
      <c r="A3" s="1"/>
      <c r="B3" s="4"/>
      <c r="C3" s="5"/>
      <c r="F3" s="6"/>
      <c r="I3" s="5"/>
      <c r="L3" s="7"/>
      <c r="M3" s="1"/>
    </row>
    <row r="4" spans="1:13" x14ac:dyDescent="0.25">
      <c r="A4" s="1"/>
      <c r="B4" s="8" t="s">
        <v>1</v>
      </c>
      <c r="C4" s="5"/>
      <c r="E4" s="9" t="s">
        <v>2</v>
      </c>
      <c r="F4" s="6"/>
      <c r="H4" s="9" t="s">
        <v>3</v>
      </c>
      <c r="I4" s="5"/>
      <c r="K4" s="9" t="s">
        <v>4</v>
      </c>
      <c r="L4" s="7"/>
      <c r="M4" s="1"/>
    </row>
    <row r="5" spans="1:13" x14ac:dyDescent="0.25">
      <c r="A5" s="1"/>
      <c r="B5" s="4" t="s">
        <v>5</v>
      </c>
      <c r="C5" s="25">
        <v>300</v>
      </c>
      <c r="E5" s="2" t="s">
        <v>6</v>
      </c>
      <c r="F5" s="6">
        <f>$C$5*$C$6</f>
        <v>225000000</v>
      </c>
      <c r="H5" s="2" t="s">
        <v>7</v>
      </c>
      <c r="I5" s="10">
        <f>$F$8+$F$9</f>
        <v>2500000</v>
      </c>
      <c r="K5" s="2" t="s">
        <v>8</v>
      </c>
      <c r="L5" s="7">
        <f>$F$6*$C$14</f>
        <v>7875000</v>
      </c>
      <c r="M5" s="1"/>
    </row>
    <row r="6" spans="1:13" x14ac:dyDescent="0.25">
      <c r="A6" s="1"/>
      <c r="B6" s="4" t="s">
        <v>9</v>
      </c>
      <c r="C6" s="25">
        <v>750000</v>
      </c>
      <c r="E6" s="2" t="s">
        <v>8</v>
      </c>
      <c r="F6" s="11">
        <f>$F$5*$C$7</f>
        <v>2250000</v>
      </c>
      <c r="H6" s="2" t="s">
        <v>10</v>
      </c>
      <c r="I6" s="11">
        <f>$F$11</f>
        <v>450000</v>
      </c>
      <c r="K6" s="2" t="s">
        <v>11</v>
      </c>
      <c r="L6" s="7">
        <f>$I$15*$C$15</f>
        <v>6580000</v>
      </c>
      <c r="M6" s="1"/>
    </row>
    <row r="7" spans="1:13" x14ac:dyDescent="0.25">
      <c r="A7" s="1"/>
      <c r="B7" s="4" t="s">
        <v>12</v>
      </c>
      <c r="C7" s="26">
        <v>0.01</v>
      </c>
      <c r="E7" s="2" t="s">
        <v>13</v>
      </c>
      <c r="F7" s="11">
        <f>$F$8-$F$6</f>
        <v>250000</v>
      </c>
      <c r="G7" s="11"/>
      <c r="H7" s="2" t="s">
        <v>14</v>
      </c>
      <c r="I7" s="12">
        <f>$I$6/I5</f>
        <v>0.18</v>
      </c>
      <c r="K7" s="2" t="s">
        <v>15</v>
      </c>
      <c r="L7" s="7">
        <f>AVERAGE($L$5:$L$6)</f>
        <v>7227500</v>
      </c>
      <c r="M7" s="1"/>
    </row>
    <row r="8" spans="1:13" x14ac:dyDescent="0.25">
      <c r="A8" s="1"/>
      <c r="B8" s="4" t="s">
        <v>16</v>
      </c>
      <c r="C8" s="27">
        <v>0.9</v>
      </c>
      <c r="E8" s="2" t="s">
        <v>17</v>
      </c>
      <c r="F8" s="13">
        <f>$F$6/$C$8</f>
        <v>2500000</v>
      </c>
      <c r="H8" s="2" t="s">
        <v>18</v>
      </c>
      <c r="I8" s="11">
        <f>$I$5-$I$6</f>
        <v>2050000</v>
      </c>
      <c r="K8" s="2" t="s">
        <v>19</v>
      </c>
      <c r="L8" s="14">
        <f>$L$7*$C$16</f>
        <v>5782000</v>
      </c>
      <c r="M8" s="1"/>
    </row>
    <row r="9" spans="1:13" x14ac:dyDescent="0.25">
      <c r="A9" s="1"/>
      <c r="B9" s="4" t="s">
        <v>20</v>
      </c>
      <c r="C9" s="28">
        <v>100</v>
      </c>
      <c r="E9" s="2" t="s">
        <v>21</v>
      </c>
      <c r="F9" s="2">
        <v>0</v>
      </c>
      <c r="H9" s="2" t="s">
        <v>22</v>
      </c>
      <c r="I9" s="12">
        <f>$I$8/$I$5</f>
        <v>0.82</v>
      </c>
      <c r="K9" s="2" t="s">
        <v>23</v>
      </c>
      <c r="L9" s="7">
        <f>$L$7*$C$17</f>
        <v>722750</v>
      </c>
      <c r="M9" s="1"/>
    </row>
    <row r="10" spans="1:13" x14ac:dyDescent="0.25">
      <c r="A10" s="1"/>
      <c r="B10" s="4" t="s">
        <v>24</v>
      </c>
      <c r="C10" s="29">
        <v>3</v>
      </c>
      <c r="E10" s="2" t="s">
        <v>25</v>
      </c>
      <c r="F10" s="11">
        <f>$C$5/$C$9</f>
        <v>3</v>
      </c>
      <c r="H10" s="2" t="s">
        <v>26</v>
      </c>
      <c r="I10" s="15">
        <f>$F$13</f>
        <v>360000</v>
      </c>
      <c r="K10" s="2" t="s">
        <v>27</v>
      </c>
      <c r="L10" s="16">
        <f>$L$7*$C$18</f>
        <v>722750</v>
      </c>
      <c r="M10" s="1"/>
    </row>
    <row r="11" spans="1:13" x14ac:dyDescent="0.25">
      <c r="A11" s="1"/>
      <c r="B11" s="4" t="s">
        <v>28</v>
      </c>
      <c r="C11" s="25">
        <v>150000</v>
      </c>
      <c r="E11" s="2" t="s">
        <v>29</v>
      </c>
      <c r="F11" s="6">
        <f>$F$10*$C$11</f>
        <v>450000</v>
      </c>
      <c r="H11" s="2" t="s">
        <v>30</v>
      </c>
      <c r="I11" s="15">
        <f>$I$8-$I$10</f>
        <v>1690000</v>
      </c>
      <c r="L11" s="17"/>
      <c r="M11" s="1"/>
    </row>
    <row r="12" spans="1:13" x14ac:dyDescent="0.25">
      <c r="A12" s="1"/>
      <c r="B12" s="4" t="s">
        <v>31</v>
      </c>
      <c r="C12" s="25">
        <v>40000</v>
      </c>
      <c r="E12" s="2" t="s">
        <v>32</v>
      </c>
      <c r="F12" s="6">
        <f>$F$10*$C$10</f>
        <v>9</v>
      </c>
      <c r="H12" s="2" t="s">
        <v>33</v>
      </c>
      <c r="I12" s="11">
        <f>$I$5*$C$13</f>
        <v>750000</v>
      </c>
      <c r="L12" s="17"/>
      <c r="M12" s="1"/>
    </row>
    <row r="13" spans="1:13" x14ac:dyDescent="0.25">
      <c r="A13" s="1"/>
      <c r="B13" s="4" t="s">
        <v>34</v>
      </c>
      <c r="C13" s="26">
        <v>0.3</v>
      </c>
      <c r="E13" s="2" t="s">
        <v>26</v>
      </c>
      <c r="F13" s="6">
        <f>$F$12*$C$12</f>
        <v>360000</v>
      </c>
      <c r="H13" s="2" t="s">
        <v>35</v>
      </c>
      <c r="I13" s="11">
        <f>$I$10+$I$12</f>
        <v>1110000</v>
      </c>
      <c r="L13" s="17"/>
      <c r="M13" s="1"/>
    </row>
    <row r="14" spans="1:13" x14ac:dyDescent="0.25">
      <c r="A14" s="1"/>
      <c r="B14" s="4" t="s">
        <v>36</v>
      </c>
      <c r="C14" s="29">
        <v>3.5</v>
      </c>
      <c r="E14" s="2" t="s">
        <v>37</v>
      </c>
      <c r="F14" s="11">
        <f>$F$10+$F$12</f>
        <v>12</v>
      </c>
      <c r="H14" s="2" t="s">
        <v>38</v>
      </c>
      <c r="I14" s="12">
        <f>$I$13/$I$5</f>
        <v>0.44400000000000001</v>
      </c>
      <c r="L14" s="17"/>
      <c r="M14" s="1"/>
    </row>
    <row r="15" spans="1:13" x14ac:dyDescent="0.25">
      <c r="A15" s="1"/>
      <c r="B15" s="4" t="s">
        <v>39</v>
      </c>
      <c r="C15" s="29">
        <v>7</v>
      </c>
      <c r="H15" s="2" t="s">
        <v>11</v>
      </c>
      <c r="I15" s="11">
        <f>$I$8-$I$13</f>
        <v>940000</v>
      </c>
      <c r="L15" s="17"/>
      <c r="M15" s="1"/>
    </row>
    <row r="16" spans="1:13" x14ac:dyDescent="0.25">
      <c r="A16" s="1"/>
      <c r="B16" s="4" t="s">
        <v>40</v>
      </c>
      <c r="C16" s="30">
        <v>0.8</v>
      </c>
      <c r="H16" s="2" t="s">
        <v>41</v>
      </c>
      <c r="I16" s="12">
        <f>$I$15/$I$5</f>
        <v>0.376</v>
      </c>
      <c r="L16" s="17"/>
      <c r="M16" s="1"/>
    </row>
    <row r="17" spans="1:13" x14ac:dyDescent="0.25">
      <c r="A17" s="1"/>
      <c r="B17" s="4" t="s">
        <v>42</v>
      </c>
      <c r="C17" s="30">
        <v>0.1</v>
      </c>
      <c r="L17" s="17"/>
      <c r="M17" s="1"/>
    </row>
    <row r="18" spans="1:13" x14ac:dyDescent="0.25">
      <c r="A18" s="1"/>
      <c r="B18" s="4" t="s">
        <v>44</v>
      </c>
      <c r="C18" s="30">
        <v>0.1</v>
      </c>
      <c r="L18" s="17"/>
      <c r="M18" s="1"/>
    </row>
    <row r="19" spans="1:13" x14ac:dyDescent="0.25">
      <c r="A19" s="1"/>
      <c r="B19" s="4" t="s">
        <v>43</v>
      </c>
      <c r="C19" s="12">
        <f>SUM($C$16:$C$18)</f>
        <v>1</v>
      </c>
      <c r="L19" s="17"/>
      <c r="M19" s="1"/>
    </row>
    <row r="20" spans="1:13" x14ac:dyDescent="0.25">
      <c r="A20" s="1"/>
      <c r="B20" s="18"/>
      <c r="C20" s="19"/>
      <c r="D20" s="20"/>
      <c r="E20" s="20"/>
      <c r="F20" s="20"/>
      <c r="G20" s="20"/>
      <c r="H20" s="20"/>
      <c r="I20" s="20"/>
      <c r="J20" s="20"/>
      <c r="K20" s="20"/>
      <c r="L20" s="2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3" spans="1:13" x14ac:dyDescent="0.25">
      <c r="C23" s="22"/>
    </row>
    <row r="24" spans="1:13" x14ac:dyDescent="0.25">
      <c r="C24" s="23"/>
    </row>
    <row r="26" spans="1:13" x14ac:dyDescent="0.25">
      <c r="C26" s="24"/>
    </row>
  </sheetData>
  <sheetProtection algorithmName="SHA-512" hashValue="vktw3rJEqcB9XNGgEmSr85DFCKQyfHmn35nlxOGMN/cRB85QHxE1iJPgAruhhlC4R/GRnt4asEZCKLLpLYHu/w==" saltValue="0E118B+xB03wGxhcHW4Rxw==" spinCount="100000" sheet="1" objects="1" scenarios="1"/>
  <mergeCells count="1">
    <mergeCell ref="B2:L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10b3534-a63b-4dd9-854e-4f0e94706cc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0B1F45BD2C534C88DC0862711AFBB4" ma:contentTypeVersion="16" ma:contentTypeDescription="Create a new document." ma:contentTypeScope="" ma:versionID="cad00cb80fe925cb857bc00cf144b45b">
  <xsd:schema xmlns:xsd="http://www.w3.org/2001/XMLSchema" xmlns:xs="http://www.w3.org/2001/XMLSchema" xmlns:p="http://schemas.microsoft.com/office/2006/metadata/properties" xmlns:ns3="8de88956-26e7-40c5-b282-b8f47d7aaad7" xmlns:ns4="610b3534-a63b-4dd9-854e-4f0e94706ccd" targetNamespace="http://schemas.microsoft.com/office/2006/metadata/properties" ma:root="true" ma:fieldsID="1536f410331f93932b9567a981ab6c53" ns3:_="" ns4:_="">
    <xsd:import namespace="8de88956-26e7-40c5-b282-b8f47d7aaad7"/>
    <xsd:import namespace="610b3534-a63b-4dd9-854e-4f0e94706cc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88956-26e7-40c5-b282-b8f47d7aaa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b3534-a63b-4dd9-854e-4f0e94706c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2B531F-9425-4192-A07D-F242DF6F96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07F69D-4AA2-444B-9651-AB261EEE48B6}">
  <ds:schemaRefs>
    <ds:schemaRef ds:uri="8de88956-26e7-40c5-b282-b8f47d7aaad7"/>
    <ds:schemaRef ds:uri="http://purl.org/dc/dcmitype/"/>
    <ds:schemaRef ds:uri="http://schemas.microsoft.com/office/2006/documentManagement/types"/>
    <ds:schemaRef ds:uri="610b3534-a63b-4dd9-854e-4f0e94706ccd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9E51BB7-5045-4756-A704-F08B3F1B55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e88956-26e7-40c5-b282-b8f47d7aaad7"/>
    <ds:schemaRef ds:uri="610b3534-a63b-4dd9-854e-4f0e94706c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Vision 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Stevenson</dc:creator>
  <cp:lastModifiedBy>Rob Stevenson</cp:lastModifiedBy>
  <dcterms:created xsi:type="dcterms:W3CDTF">2025-07-01T17:16:53Z</dcterms:created>
  <dcterms:modified xsi:type="dcterms:W3CDTF">2025-07-30T07:38:26Z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0x010100B90B1F45BD2C534C88DC0862711AFBB4</vt:lpwstr>
  </property>
</Properties>
</file>